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ctivity-Reward" sheetId="1" r:id="rId3"/>
    <sheet state="visible" name="Track" sheetId="2" r:id="rId4"/>
  </sheets>
  <definedNames>
    <definedName name="NamedRange1">'Activity-Reward'!$G$14:$H$14</definedName>
    <definedName name="Completion_goal">'Activity-Reward'!$G$14</definedName>
    <definedName name="Num_of_drills">'Activity-Reward'!$B$10</definedName>
    <definedName name="Percent_Score">'Activity-Reward'!$E$16</definedName>
    <definedName name="Num_of_drill_days">'Activity-Reward'!$J$2</definedName>
  </definedNames>
  <calcPr/>
</workbook>
</file>

<file path=xl/sharedStrings.xml><?xml version="1.0" encoding="utf-8"?>
<sst xmlns="http://schemas.openxmlformats.org/spreadsheetml/2006/main" count="59" uniqueCount="56">
  <si>
    <t>Week</t>
  </si>
  <si>
    <t>Activity Score</t>
  </si>
  <si>
    <t>Rating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</si>
  <si>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</si>
  <si>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</si>
  <si>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</si>
  <si>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</si>
  <si>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</si>
  <si>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</si>
  <si>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</si>
  <si>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</si>
  <si>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</si>
  <si>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</si>
  <si>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</si>
  <si>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</si>
  <si>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</si>
  <si>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</si>
  <si>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</si>
  <si>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</si>
  <si>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</si>
  <si>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</si>
  <si>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Number of days to perfrom drills?</t>
  </si>
  <si>
    <t>Drills</t>
  </si>
  <si>
    <t>Foot?</t>
  </si>
  <si>
    <t>Target</t>
  </si>
  <si>
    <t>Day 1</t>
  </si>
  <si>
    <t>day 2</t>
  </si>
  <si>
    <t>Day 3</t>
  </si>
  <si>
    <t>Day 4</t>
  </si>
  <si>
    <t>Day 5</t>
  </si>
  <si>
    <t>Day 6</t>
  </si>
  <si>
    <t>Day 7</t>
  </si>
  <si>
    <t>Weekly</t>
  </si>
  <si>
    <t>Instep</t>
  </si>
  <si>
    <t>Inside</t>
  </si>
  <si>
    <t>X</t>
  </si>
  <si>
    <t>Rebound</t>
  </si>
  <si>
    <t>Test</t>
  </si>
  <si>
    <t>Total</t>
  </si>
  <si>
    <t>Percentage</t>
  </si>
  <si>
    <t>Points</t>
  </si>
  <si>
    <t>Completion Goal</t>
  </si>
  <si>
    <t>Reward Goal</t>
  </si>
  <si>
    <t>Completed</t>
  </si>
  <si>
    <t>Reward Check</t>
  </si>
  <si>
    <t>Poor</t>
  </si>
  <si>
    <t>Fair</t>
  </si>
  <si>
    <t>Good</t>
  </si>
  <si>
    <t>Very Good</t>
  </si>
  <si>
    <t>Excellent</t>
  </si>
  <si>
    <t>Superb</t>
  </si>
  <si>
    <t>Scale</t>
  </si>
  <si>
    <t>Score range</t>
  </si>
  <si>
    <t>Star Rating</t>
  </si>
  <si>
    <t>Your Rating</t>
  </si>
  <si>
    <t>Reward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</si>
</sst>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/>
    <font>
      <sz val="11.0"/>
      <color rgb="FF000000"/>
      <name val="Calibri"/>
    </font>
    <font>
      <sz val="11.0"/>
      <color rgb="FF000000"/>
      <name val="Inconsolata"/>
    </font>
    <font>
      <b/>
      <sz val="11.0"/>
      <color rgb="FF000000"/>
      <name val="Impact"/>
    </font>
    <font>
      <sz val="11.0"/>
      <color rgb="FF000000"/>
      <name val="Impact"/>
    </font>
    <font>
      <b/>
      <sz val="11.0"/>
      <color rgb="FF000000"/>
      <name val="Calibri"/>
    </font>
    <font>
      <b/>
      <sz val="18.0"/>
      <color rgb="FF000000"/>
      <name val="Calibri"/>
    </font>
    <font>
      <b/>
      <sz val="12.0"/>
      <color rgb="FF000000"/>
      <name val="Impact"/>
    </font>
    <font>
      <b/>
      <sz val="11.0"/>
      <color rgb="FF000000"/>
      <name val="Arial"/>
    </font>
  </fonts>
  <fills count="1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BDD7EE"/>
        <bgColor rgb="FFBDD7EE"/>
      </patternFill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rgb="FFEDEDED"/>
        <bgColor rgb="FFEDEDED"/>
      </patternFill>
    </fill>
    <fill>
      <patternFill patternType="solid">
        <fgColor rgb="FF5B9BD5"/>
        <bgColor rgb="FF5B9BD5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305496"/>
        <bgColor rgb="FF305496"/>
      </patternFill>
    </fill>
    <fill>
      <patternFill patternType="solid">
        <fgColor rgb="FF7030A0"/>
        <bgColor rgb="FF7030A0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shrinkToFit="0" vertical="bottom" wrapText="0"/>
    </xf>
    <xf borderId="1" fillId="2" fontId="3" numFmtId="0" xfId="0" applyAlignment="1" applyBorder="1" applyFill="1" applyFont="1">
      <alignment readingOrder="0"/>
    </xf>
    <xf borderId="2" fillId="0" fontId="1" numFmtId="0" xfId="0" applyBorder="1" applyFont="1"/>
    <xf borderId="3" fillId="3" fontId="2" numFmtId="0" xfId="0" applyAlignment="1" applyBorder="1" applyFill="1" applyFont="1">
      <alignment readingOrder="0" shrinkToFit="0" vertical="bottom" wrapText="0"/>
    </xf>
    <xf borderId="4" fillId="4" fontId="4" numFmtId="0" xfId="0" applyAlignment="1" applyBorder="1" applyFill="1" applyFont="1">
      <alignment horizontal="right" readingOrder="0" shrinkToFit="0" vertical="bottom" wrapText="0"/>
    </xf>
    <xf borderId="4" fillId="4" fontId="5" numFmtId="0" xfId="0" applyAlignment="1" applyBorder="1" applyFont="1">
      <alignment readingOrder="0" shrinkToFit="0" vertical="bottom" wrapText="0"/>
    </xf>
    <xf borderId="4" fillId="5" fontId="5" numFmtId="0" xfId="0" applyAlignment="1" applyBorder="1" applyFill="1" applyFont="1">
      <alignment readingOrder="0" shrinkToFit="0" vertical="bottom" wrapText="0"/>
    </xf>
    <xf borderId="4" fillId="3" fontId="5" numFmtId="0" xfId="0" applyAlignment="1" applyBorder="1" applyFont="1">
      <alignment readingOrder="0" shrinkToFit="0" vertical="bottom" wrapText="0"/>
    </xf>
    <xf borderId="4" fillId="6" fontId="5" numFmtId="0" xfId="0" applyAlignment="1" applyBorder="1" applyFill="1" applyFont="1">
      <alignment readingOrder="0" shrinkToFit="0" vertical="bottom" wrapText="0"/>
    </xf>
    <xf borderId="5" fillId="4" fontId="6" numFmtId="0" xfId="0" applyAlignment="1" applyBorder="1" applyFont="1">
      <alignment horizontal="right" readingOrder="0" shrinkToFit="0" vertical="bottom" wrapText="0"/>
    </xf>
    <xf borderId="6" fillId="4" fontId="2" numFmtId="0" xfId="0" applyAlignment="1" applyBorder="1" applyFont="1">
      <alignment shrinkToFit="0" vertical="bottom" wrapText="0"/>
    </xf>
    <xf borderId="7" fillId="5" fontId="2" numFmtId="0" xfId="0" applyAlignment="1" applyBorder="1" applyFont="1">
      <alignment horizontal="center" readingOrder="0" shrinkToFit="0" vertical="bottom" wrapText="0"/>
    </xf>
    <xf borderId="7" fillId="7" fontId="2" numFmtId="0" xfId="0" applyAlignment="1" applyBorder="1" applyFill="1" applyFont="1">
      <alignment horizontal="center" readingOrder="0" shrinkToFit="0" vertical="bottom" wrapText="0"/>
    </xf>
    <xf borderId="3" fillId="4" fontId="2" numFmtId="0" xfId="0" applyAlignment="1" applyBorder="1" applyFont="1">
      <alignment shrinkToFit="0" vertical="bottom" wrapText="0"/>
    </xf>
    <xf borderId="8" fillId="7" fontId="2" numFmtId="0" xfId="0" applyAlignment="1" applyBorder="1" applyFont="1">
      <alignment horizontal="center" readingOrder="0" shrinkToFit="0" vertical="bottom" wrapText="0"/>
    </xf>
    <xf borderId="7" fillId="5" fontId="2" numFmtId="0" xfId="0" applyAlignment="1" applyBorder="1" applyFont="1">
      <alignment horizontal="center" shrinkToFit="0" vertical="bottom" wrapText="0"/>
    </xf>
    <xf borderId="9" fillId="4" fontId="6" numFmtId="0" xfId="0" applyAlignment="1" applyBorder="1" applyFont="1">
      <alignment horizontal="right" readingOrder="0" shrinkToFit="0" vertical="bottom" wrapText="0"/>
    </xf>
    <xf borderId="10" fillId="5" fontId="2" numFmtId="0" xfId="0" applyAlignment="1" applyBorder="1" applyFont="1">
      <alignment horizontal="center" shrinkToFit="0" vertical="bottom" wrapText="0"/>
    </xf>
    <xf borderId="3" fillId="8" fontId="2" numFmtId="0" xfId="0" applyAlignment="1" applyBorder="1" applyFill="1" applyFont="1">
      <alignment readingOrder="0" shrinkToFit="0" vertical="bottom" wrapText="0"/>
    </xf>
    <xf borderId="8" fillId="8" fontId="2" numFmtId="0" xfId="0" applyAlignment="1" applyBorder="1" applyFont="1">
      <alignment shrinkToFit="0" vertical="bottom" wrapText="0"/>
    </xf>
    <xf borderId="8" fillId="8" fontId="2" numFmtId="0" xfId="0" applyAlignment="1" applyBorder="1" applyFont="1">
      <alignment horizontal="center"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11" fillId="9" fontId="4" numFmtId="0" xfId="0" applyAlignment="1" applyBorder="1" applyFill="1" applyFont="1">
      <alignment horizontal="center" readingOrder="0" shrinkToFit="0" vertical="bottom" wrapText="0"/>
    </xf>
    <xf borderId="12" fillId="0" fontId="1" numFmtId="0" xfId="0" applyBorder="1" applyFont="1"/>
    <xf borderId="13" fillId="9" fontId="4" numFmtId="0" xfId="0" applyAlignment="1" applyBorder="1" applyFont="1">
      <alignment horizontal="center" readingOrder="0" shrinkToFit="0" vertical="bottom" wrapText="0"/>
    </xf>
    <xf borderId="1" fillId="10" fontId="4" numFmtId="0" xfId="0" applyAlignment="1" applyBorder="1" applyFill="1" applyFont="1">
      <alignment horizontal="right" readingOrder="0" shrinkToFit="0" vertical="bottom" wrapText="0"/>
    </xf>
    <xf borderId="8" fillId="0" fontId="1" numFmtId="0" xfId="0" applyBorder="1" applyFont="1"/>
    <xf borderId="2" fillId="10" fontId="2" numFmtId="0" xfId="0" applyAlignment="1" applyBorder="1" applyFont="1">
      <alignment horizontal="center" readingOrder="0" shrinkToFit="0" vertical="bottom" wrapText="0"/>
    </xf>
    <xf borderId="1" fillId="10" fontId="2" numFmtId="0" xfId="0" applyAlignment="1" applyBorder="1" applyFont="1">
      <alignment horizontal="center" readingOrder="0" shrinkToFit="0" vertical="bottom" wrapText="0"/>
    </xf>
    <xf borderId="1" fillId="11" fontId="4" numFmtId="0" xfId="0" applyAlignment="1" applyBorder="1" applyFill="1" applyFont="1">
      <alignment horizontal="right" readingOrder="0" shrinkToFit="0" vertical="bottom" wrapText="0"/>
    </xf>
    <xf borderId="2" fillId="11" fontId="2" numFmtId="0" xfId="0" applyAlignment="1" applyBorder="1" applyFont="1">
      <alignment horizontal="center" readingOrder="0" shrinkToFit="0" vertical="bottom" wrapText="0"/>
    </xf>
    <xf borderId="1" fillId="11" fontId="2" numFmtId="0" xfId="0" applyAlignment="1" applyBorder="1" applyFont="1">
      <alignment horizontal="center" readingOrder="0" shrinkToFit="0" vertical="bottom" wrapText="0"/>
    </xf>
    <xf borderId="5" fillId="10" fontId="4" numFmtId="0" xfId="0" applyAlignment="1" applyBorder="1" applyFont="1">
      <alignment horizontal="right" readingOrder="0" shrinkToFit="0" vertical="bottom" wrapText="0"/>
    </xf>
    <xf borderId="14" fillId="0" fontId="1" numFmtId="0" xfId="0" applyBorder="1" applyFont="1"/>
    <xf borderId="7" fillId="0" fontId="1" numFmtId="0" xfId="0" applyBorder="1" applyFont="1"/>
    <xf borderId="14" fillId="10" fontId="2" numFmtId="9" xfId="0" applyAlignment="1" applyBorder="1" applyFont="1" applyNumberFormat="1">
      <alignment horizontal="center" readingOrder="0" shrinkToFit="0" vertical="bottom" wrapText="0"/>
    </xf>
    <xf borderId="14" fillId="10" fontId="2" numFmtId="0" xfId="0" applyAlignment="1" applyBorder="1" applyFont="1">
      <alignment horizontal="center"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11" fillId="9" fontId="8" numFmtId="0" xfId="0" applyAlignment="1" applyBorder="1" applyFont="1">
      <alignment horizontal="right" readingOrder="0" shrinkToFit="0" vertical="bottom" wrapText="0"/>
    </xf>
    <xf borderId="3" fillId="12" fontId="9" numFmtId="0" xfId="0" applyAlignment="1" applyBorder="1" applyFill="1" applyFont="1">
      <alignment horizontal="center" readingOrder="0" shrinkToFit="0" vertical="bottom" wrapText="0"/>
    </xf>
    <xf borderId="3" fillId="3" fontId="9" numFmtId="0" xfId="0" applyAlignment="1" applyBorder="1" applyFont="1">
      <alignment horizontal="center" readingOrder="0" shrinkToFit="0" vertical="bottom" wrapText="0"/>
    </xf>
    <xf borderId="3" fillId="10" fontId="9" numFmtId="0" xfId="0" applyAlignment="1" applyBorder="1" applyFont="1">
      <alignment horizontal="center" readingOrder="0" shrinkToFit="0" vertical="bottom" wrapText="0"/>
    </xf>
    <xf borderId="1" fillId="13" fontId="9" numFmtId="0" xfId="0" applyAlignment="1" applyBorder="1" applyFill="1" applyFont="1">
      <alignment horizontal="center" readingOrder="0" shrinkToFit="0" vertical="bottom" wrapText="0"/>
    </xf>
    <xf borderId="1" fillId="14" fontId="9" numFmtId="0" xfId="0" applyAlignment="1" applyBorder="1" applyFill="1" applyFont="1">
      <alignment horizontal="center" readingOrder="0" shrinkToFit="0" vertical="bottom" wrapText="0"/>
    </xf>
    <xf borderId="1" fillId="15" fontId="9" numFmtId="0" xfId="0" applyAlignment="1" applyBorder="1" applyFill="1" applyFont="1">
      <alignment horizontal="center" readingOrder="0" shrinkToFit="0" vertical="bottom" wrapText="0"/>
    </xf>
    <xf borderId="1" fillId="9" fontId="8" numFmtId="0" xfId="0" applyAlignment="1" applyBorder="1" applyFont="1">
      <alignment horizontal="right" readingOrder="0" shrinkToFit="0" vertical="bottom" wrapText="0"/>
    </xf>
    <xf borderId="3" fillId="12" fontId="2" numFmtId="9" xfId="0" applyAlignment="1" applyBorder="1" applyFont="1" applyNumberFormat="1">
      <alignment horizontal="center" readingOrder="0" shrinkToFit="0" vertical="bottom" wrapText="0"/>
    </xf>
    <xf borderId="3" fillId="3" fontId="2" numFmtId="9" xfId="0" applyAlignment="1" applyBorder="1" applyFont="1" applyNumberFormat="1">
      <alignment horizontal="center" readingOrder="0" shrinkToFit="0" vertical="bottom" wrapText="0"/>
    </xf>
    <xf borderId="3" fillId="10" fontId="2" numFmtId="9" xfId="0" applyAlignment="1" applyBorder="1" applyFont="1" applyNumberFormat="1">
      <alignment horizontal="center" readingOrder="0" shrinkToFit="0" vertical="bottom" wrapText="0"/>
    </xf>
    <xf borderId="1" fillId="13" fontId="2" numFmtId="9" xfId="0" applyAlignment="1" applyBorder="1" applyFont="1" applyNumberFormat="1">
      <alignment horizontal="center" readingOrder="0" shrinkToFit="0" vertical="bottom" wrapText="0"/>
    </xf>
    <xf borderId="1" fillId="14" fontId="2" numFmtId="9" xfId="0" applyAlignment="1" applyBorder="1" applyFont="1" applyNumberFormat="1">
      <alignment horizontal="center" readingOrder="0" shrinkToFit="0" vertical="bottom" wrapText="0"/>
    </xf>
    <xf borderId="1" fillId="15" fontId="2" numFmtId="9" xfId="0" applyAlignment="1" applyBorder="1" applyFont="1" applyNumberFormat="1">
      <alignment horizontal="center" readingOrder="0" shrinkToFit="0" vertical="bottom" wrapText="0"/>
    </xf>
    <xf borderId="5" fillId="9" fontId="8" numFmtId="0" xfId="0" applyAlignment="1" applyBorder="1" applyFont="1">
      <alignment horizontal="right" readingOrder="0" shrinkToFit="0" vertical="bottom" wrapText="0"/>
    </xf>
    <xf borderId="3" fillId="12" fontId="2" numFmtId="0" xfId="0" applyAlignment="1" applyBorder="1" applyFont="1">
      <alignment horizontal="center" readingOrder="0" shrinkToFit="0" vertical="bottom" wrapText="0"/>
    </xf>
    <xf borderId="3" fillId="3" fontId="2" numFmtId="0" xfId="0" applyAlignment="1" applyBorder="1" applyFont="1">
      <alignment horizontal="center" readingOrder="0" shrinkToFit="0" vertical="bottom" wrapText="0"/>
    </xf>
    <xf borderId="3" fillId="10" fontId="2" numFmtId="0" xfId="0" applyAlignment="1" applyBorder="1" applyFont="1">
      <alignment horizontal="center" readingOrder="0" shrinkToFit="0" vertical="bottom" wrapText="0"/>
    </xf>
    <xf borderId="1" fillId="13" fontId="2" numFmtId="0" xfId="0" applyAlignment="1" applyBorder="1" applyFont="1">
      <alignment horizontal="center" readingOrder="0" shrinkToFit="0" vertical="bottom" wrapText="0"/>
    </xf>
    <xf borderId="1" fillId="14" fontId="2" numFmtId="0" xfId="0" applyAlignment="1" applyBorder="1" applyFont="1">
      <alignment horizontal="center" readingOrder="0" shrinkToFit="0" vertical="bottom" wrapText="0"/>
    </xf>
    <xf borderId="1" fillId="15" fontId="2" numFmtId="0" xfId="0" applyAlignment="1" applyBorder="1" applyFont="1">
      <alignment horizontal="center" readingOrder="0" shrinkToFit="0" vertical="bottom" wrapText="0"/>
    </xf>
    <xf borderId="3" fillId="12" fontId="2" numFmtId="0" xfId="0" applyAlignment="1" applyBorder="1" applyFont="1">
      <alignment horizontal="center" shrinkToFit="0" vertical="bottom" wrapText="0"/>
    </xf>
    <xf borderId="3" fillId="3" fontId="2" numFmtId="0" xfId="0" applyAlignment="1" applyBorder="1" applyFont="1">
      <alignment horizontal="center" shrinkToFit="0" vertical="bottom" wrapText="0"/>
    </xf>
    <xf borderId="3" fillId="10" fontId="2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5.86"/>
    <col customWidth="1" min="4" max="4" width="9.57"/>
    <col customWidth="1" min="5" max="5" width="9.43"/>
    <col customWidth="1" min="6" max="6" width="10.29"/>
    <col customWidth="1" min="7" max="7" width="7.29"/>
    <col customWidth="1" min="8" max="8" width="7.43"/>
    <col customWidth="1" min="9" max="9" width="8.57"/>
    <col customWidth="1" min="10" max="11" width="5.71"/>
    <col customWidth="1" min="12" max="12" width="7.29"/>
    <col customWidth="1" min="13" max="13" width="9.57"/>
  </cols>
  <sheetData>
    <row r="1">
      <c r="M1" s="2"/>
    </row>
    <row r="2" ht="16.5">
      <c r="F2" s="3" t="s">
        <v>21</v>
      </c>
      <c r="G2" s="4"/>
      <c r="H2" s="4"/>
      <c r="I2" s="4"/>
      <c r="J2" s="5">
        <v>4.0</v>
      </c>
      <c r="M2" s="2"/>
    </row>
    <row r="3">
      <c r="M3" s="2"/>
    </row>
    <row r="4" ht="17.25">
      <c r="B4" s="6" t="s">
        <v>22</v>
      </c>
      <c r="C4" s="7" t="s">
        <v>23</v>
      </c>
      <c r="D4" s="8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9" t="s">
        <v>30</v>
      </c>
      <c r="K4" s="9" t="s">
        <v>31</v>
      </c>
      <c r="L4" s="10" t="s">
        <v>32</v>
      </c>
      <c r="M4" s="2"/>
    </row>
    <row r="5" ht="16.5">
      <c r="B5" s="11" t="s">
        <v>33</v>
      </c>
      <c r="C5" s="12"/>
      <c r="D5" s="13">
        <v>40.0</v>
      </c>
      <c r="E5" s="14"/>
      <c r="F5" s="14"/>
      <c r="G5" s="14"/>
      <c r="H5" s="14"/>
      <c r="I5" s="14"/>
      <c r="J5" s="14"/>
      <c r="K5" s="14"/>
      <c r="L5" s="14" t="str">
        <f t="shared" ref="L5:L9" si="1">(IF(COUNTA(E5:K5) =0," ",COUNTA(E5:K5)))</f>
        <v> </v>
      </c>
      <c r="M5" s="2"/>
    </row>
    <row r="6" ht="16.5">
      <c r="B6" s="11" t="s">
        <v>34</v>
      </c>
      <c r="C6" s="15"/>
      <c r="D6" s="13">
        <v>40.0</v>
      </c>
      <c r="E6" s="16"/>
      <c r="F6" s="16"/>
      <c r="G6" s="16"/>
      <c r="H6" s="16"/>
      <c r="I6" s="16"/>
      <c r="J6" s="16" t="s">
        <v>35</v>
      </c>
      <c r="K6" s="16" t="s">
        <v>35</v>
      </c>
      <c r="L6" s="16">
        <f t="shared" si="1"/>
        <v>2</v>
      </c>
      <c r="M6" s="2"/>
    </row>
    <row r="7" ht="16.5">
      <c r="B7" s="11" t="s">
        <v>36</v>
      </c>
      <c r="C7" s="15"/>
      <c r="D7" s="13">
        <v>50.0</v>
      </c>
      <c r="E7" s="16"/>
      <c r="F7" s="16"/>
      <c r="G7" s="16"/>
      <c r="H7" s="16"/>
      <c r="I7" s="16"/>
      <c r="J7" s="16"/>
      <c r="K7" s="16"/>
      <c r="L7" s="16" t="str">
        <f t="shared" si="1"/>
        <v> </v>
      </c>
      <c r="M7" s="2"/>
    </row>
    <row r="8" ht="16.5">
      <c r="B8" s="11" t="s">
        <v>37</v>
      </c>
      <c r="C8" s="15"/>
      <c r="D8" s="17"/>
      <c r="E8" s="16"/>
      <c r="F8" s="16"/>
      <c r="G8" s="16"/>
      <c r="H8" s="16"/>
      <c r="I8" s="16"/>
      <c r="J8" s="16"/>
      <c r="K8" s="16"/>
      <c r="L8" s="16" t="str">
        <f t="shared" si="1"/>
        <v> </v>
      </c>
      <c r="M8" s="2"/>
    </row>
    <row r="9" ht="16.5">
      <c r="B9" s="18" t="s">
        <v>37</v>
      </c>
      <c r="C9" s="15"/>
      <c r="D9" s="19"/>
      <c r="E9" s="16"/>
      <c r="F9" s="16"/>
      <c r="G9" s="16"/>
      <c r="H9" s="16"/>
      <c r="I9" s="16"/>
      <c r="J9" s="16"/>
      <c r="K9" s="16"/>
      <c r="L9" s="16" t="str">
        <f t="shared" si="1"/>
        <v> </v>
      </c>
      <c r="M9" s="2"/>
    </row>
    <row r="10" ht="16.5">
      <c r="B10" s="20">
        <f>COUNTIF(B5:B9, "*")</f>
        <v>5</v>
      </c>
      <c r="C10" s="21"/>
      <c r="D10" s="22">
        <f>sum(D5:D9)</f>
        <v>130</v>
      </c>
      <c r="E10" s="22" t="str">
        <f t="shared" ref="E10:K10" si="2">IF(COUNTA(E5:E9)=0,"",COUNTA(E5:E9))</f>
        <v/>
      </c>
      <c r="F10" s="22" t="str">
        <f t="shared" si="2"/>
        <v/>
      </c>
      <c r="G10" s="22" t="str">
        <f t="shared" si="2"/>
        <v/>
      </c>
      <c r="H10" s="22" t="str">
        <f t="shared" si="2"/>
        <v/>
      </c>
      <c r="I10" s="22" t="str">
        <f t="shared" si="2"/>
        <v/>
      </c>
      <c r="J10" s="22">
        <f t="shared" si="2"/>
        <v>1</v>
      </c>
      <c r="K10" s="22">
        <f t="shared" si="2"/>
        <v>1</v>
      </c>
      <c r="L10" s="22">
        <f>SUM(L5:L9)</f>
        <v>2</v>
      </c>
      <c r="M10" s="20" t="s">
        <v>38</v>
      </c>
    </row>
    <row r="11">
      <c r="A11" s="2"/>
      <c r="B11" s="2"/>
      <c r="C11" s="2"/>
      <c r="D11" s="2"/>
      <c r="E11" s="2"/>
      <c r="F11" s="23"/>
      <c r="G11" s="23"/>
      <c r="H11" s="23"/>
      <c r="I11" s="23"/>
      <c r="J11" s="23"/>
      <c r="K11" s="2"/>
      <c r="L11" s="2"/>
      <c r="M11" s="2"/>
    </row>
    <row r="12">
      <c r="A12" s="2"/>
      <c r="B12" s="2"/>
      <c r="C12" s="2"/>
      <c r="D12" s="2"/>
      <c r="E12" s="2"/>
      <c r="F12" s="23"/>
      <c r="G12" s="23"/>
      <c r="H12" s="23"/>
      <c r="I12" s="23"/>
      <c r="J12" s="23"/>
      <c r="K12" s="2"/>
      <c r="L12" s="2"/>
      <c r="M12" s="2"/>
    </row>
    <row r="13" ht="16.5">
      <c r="A13" s="2"/>
      <c r="B13" s="2"/>
      <c r="E13" s="24" t="s">
        <v>39</v>
      </c>
      <c r="F13" s="25"/>
      <c r="G13" s="26" t="s">
        <v>40</v>
      </c>
      <c r="H13" s="25"/>
      <c r="I13" s="23"/>
      <c r="J13" s="23"/>
      <c r="K13" s="2"/>
      <c r="L13" s="2"/>
      <c r="M13" s="2"/>
    </row>
    <row r="14" ht="16.5">
      <c r="A14" s="2"/>
      <c r="B14" s="27" t="s">
        <v>41</v>
      </c>
      <c r="C14" s="4"/>
      <c r="D14" s="28"/>
      <c r="E14" s="29">
        <v>100.0</v>
      </c>
      <c r="F14" s="28"/>
      <c r="G14" s="30">
        <f> Num_of_drill_days * Num_of_drills</f>
        <v>20</v>
      </c>
      <c r="H14" s="28"/>
      <c r="I14" s="23"/>
      <c r="J14" s="23"/>
      <c r="K14" s="2"/>
      <c r="L14" s="2"/>
      <c r="M14" s="2"/>
    </row>
    <row r="15" ht="16.5">
      <c r="A15" s="2"/>
      <c r="B15" s="31" t="s">
        <v>42</v>
      </c>
      <c r="C15" s="4"/>
      <c r="D15" s="28"/>
      <c r="E15" s="32">
        <v>100.0</v>
      </c>
      <c r="F15" s="28"/>
      <c r="G15" s="33" t="str">
        <f>CONCATENATE( ROUNDUP(E15*Completion_goal/100,0), IF(E15&lt;100, " or more", " "))</f>
        <v>20 </v>
      </c>
      <c r="H15" s="28"/>
      <c r="I15" s="23"/>
      <c r="J15" s="23"/>
      <c r="K15" s="2"/>
      <c r="L15" s="2"/>
      <c r="M15" s="2"/>
    </row>
    <row r="16" ht="16.5">
      <c r="A16" s="2"/>
      <c r="B16" s="34" t="s">
        <v>43</v>
      </c>
      <c r="C16" s="35"/>
      <c r="D16" s="36"/>
      <c r="E16" s="37">
        <v>0.56</v>
      </c>
      <c r="F16" s="36"/>
      <c r="G16" s="38">
        <f>L10</f>
        <v>2</v>
      </c>
      <c r="H16" s="36"/>
      <c r="I16" s="23"/>
      <c r="J16" s="23"/>
      <c r="K16" s="2"/>
      <c r="L16" s="2"/>
      <c r="M16" s="2"/>
    </row>
    <row r="17">
      <c r="A17" s="2"/>
      <c r="B17" s="2"/>
      <c r="C17" s="2"/>
      <c r="D17" s="2"/>
      <c r="E17" s="2"/>
      <c r="F17" s="23"/>
      <c r="K17" s="2"/>
      <c r="L17" s="2"/>
      <c r="M17" s="2"/>
    </row>
    <row r="18">
      <c r="A18" s="2"/>
      <c r="B18" s="2"/>
      <c r="C18" s="2"/>
      <c r="D18" s="2"/>
      <c r="E18" s="2"/>
      <c r="F18" s="23"/>
      <c r="G18" s="23"/>
      <c r="H18" s="23"/>
      <c r="I18" s="23"/>
      <c r="J18" s="23"/>
      <c r="K18" s="2"/>
      <c r="L18" s="2"/>
      <c r="M18" s="2"/>
    </row>
    <row r="19" ht="25.5">
      <c r="A19" s="2"/>
      <c r="B19" s="2"/>
      <c r="C19" s="2"/>
      <c r="D19" s="2"/>
      <c r="E19" s="2"/>
      <c r="F19" s="39" t="s">
        <v>44</v>
      </c>
      <c r="K19" s="2"/>
      <c r="M19" s="2"/>
    </row>
    <row r="20" ht="18.0">
      <c r="A20" s="2"/>
      <c r="B20" s="40" t="s">
        <v>2</v>
      </c>
      <c r="C20" s="25"/>
      <c r="D20" s="41" t="s">
        <v>45</v>
      </c>
      <c r="E20" s="42" t="s">
        <v>46</v>
      </c>
      <c r="F20" s="43" t="s">
        <v>47</v>
      </c>
      <c r="G20" s="44" t="s">
        <v>48</v>
      </c>
      <c r="H20" s="28"/>
      <c r="I20" s="45" t="s">
        <v>49</v>
      </c>
      <c r="J20" s="4"/>
      <c r="K20" s="28"/>
      <c r="L20" s="46" t="s">
        <v>50</v>
      </c>
      <c r="M20" s="28"/>
    </row>
    <row r="21" ht="18.0">
      <c r="A21" s="2"/>
      <c r="B21" s="47" t="s">
        <v>51</v>
      </c>
      <c r="C21" s="28"/>
      <c r="D21" s="48">
        <v>0.5</v>
      </c>
      <c r="E21" s="49">
        <v>0.65</v>
      </c>
      <c r="F21" s="50">
        <v>0.75</v>
      </c>
      <c r="G21" s="51">
        <v>0.85</v>
      </c>
      <c r="H21" s="28"/>
      <c r="I21" s="52">
        <v>0.95</v>
      </c>
      <c r="J21" s="4"/>
      <c r="K21" s="28"/>
      <c r="L21" s="53">
        <v>1.0</v>
      </c>
      <c r="M21" s="28"/>
    </row>
    <row r="22" ht="18.0">
      <c r="A22" s="2"/>
      <c r="B22" s="54" t="s">
        <v>52</v>
      </c>
      <c r="C22" s="36"/>
      <c r="D22" s="55" t="str">
        <f>CONCATENATE("&lt;", ROUNDDOWN(ROUNDDOWN(E21,1)*Completion_goal, 0))</f>
        <v>&lt;12</v>
      </c>
      <c r="E22" s="56">
        <f>ROUND(E21*Completion_goal,0)</f>
        <v>13</v>
      </c>
      <c r="F22" s="57">
        <f>ROUND(F21*Completion_goal,0)</f>
        <v>15</v>
      </c>
      <c r="G22" s="58">
        <f>ROUNDDOWN(Completion_goal*G21,0)</f>
        <v>17</v>
      </c>
      <c r="H22" s="28"/>
      <c r="I22" s="59">
        <f>ROUND(I21*Completion_goal,0)</f>
        <v>19</v>
      </c>
      <c r="J22" s="4"/>
      <c r="K22" s="28"/>
      <c r="L22" s="60">
        <f>ROUND(L21*Completion_goal,0)</f>
        <v>20</v>
      </c>
      <c r="M22" s="28"/>
    </row>
    <row r="23" ht="18.0">
      <c r="A23" s="2"/>
      <c r="B23" s="47" t="s">
        <v>53</v>
      </c>
      <c r="C23" s="28"/>
      <c r="D23" s="61"/>
      <c r="E23" s="62"/>
      <c r="F23" s="63"/>
      <c r="G23" s="58"/>
      <c r="H23" s="28"/>
      <c r="I23" s="59"/>
      <c r="J23" s="4"/>
      <c r="K23" s="28"/>
      <c r="L23" s="60"/>
      <c r="M23" s="28"/>
    </row>
    <row r="24" ht="18.0">
      <c r="A24" s="2"/>
      <c r="B24" s="47" t="s">
        <v>54</v>
      </c>
      <c r="C24" s="28"/>
      <c r="D24" s="55" t="str">
        <f>IF(AND(Percent_Score&gt;=0, Percent_Score&lt;ROUNDDOWN(E21, 1)),"X"," ")</f>
        <v>X</v>
      </c>
      <c r="E24" s="62" t="str">
        <f>IF(AND(Percent_Score&gt;=ROUNDDOWN(E21,1), Percent_Score&lt;ROUNDDOWN(F21, 1)),"X"," ")</f>
        <v> </v>
      </c>
      <c r="F24" s="63"/>
      <c r="G24" s="58" t="str">
        <f>IF(AND(Percent_Score&gt;=ROUNDDOWN(G21,1), Percent_Score&lt;ROUNDDOWN(I21, 1)),"X"," ")</f>
        <v> </v>
      </c>
      <c r="H24" s="28"/>
      <c r="I24" s="59" t="str">
        <f>IF(AND(Percent_Score&gt;=ROUNDDOWN(I21,1), Percent_Score&lt;ROUNDDOWN(L21, 1)),"X"," ")</f>
        <v> </v>
      </c>
      <c r="J24" s="4"/>
      <c r="K24" s="28"/>
      <c r="L24" s="60" t="str">
        <f>IF(Percent_Score&gt;=L21,"X"," ")</f>
        <v> </v>
      </c>
      <c r="M24" s="28"/>
    </row>
    <row r="25" ht="18.0">
      <c r="A25" s="2"/>
      <c r="B25" s="47" t="s">
        <v>55</v>
      </c>
      <c r="C25" s="28"/>
      <c r="D25" s="61"/>
      <c r="E25" s="62"/>
      <c r="F25" s="63"/>
      <c r="G25" s="58"/>
      <c r="H25" s="28"/>
      <c r="I25" s="59"/>
      <c r="J25" s="4"/>
      <c r="K25" s="28"/>
      <c r="L25" s="60"/>
      <c r="M25" s="28"/>
    </row>
  </sheetData>
  <mergeCells count="39">
    <mergeCell ref="G15:H15"/>
    <mergeCell ref="F17:J17"/>
    <mergeCell ref="F2:I2"/>
    <mergeCell ref="G21:H21"/>
    <mergeCell ref="I21:K21"/>
    <mergeCell ref="I22:K22"/>
    <mergeCell ref="I23:K23"/>
    <mergeCell ref="B15:D15"/>
    <mergeCell ref="E15:F15"/>
    <mergeCell ref="B16:D16"/>
    <mergeCell ref="G20:H20"/>
    <mergeCell ref="F19:J19"/>
    <mergeCell ref="I20:K20"/>
    <mergeCell ref="B13:D13"/>
    <mergeCell ref="E13:F13"/>
    <mergeCell ref="B14:D14"/>
    <mergeCell ref="E14:F14"/>
    <mergeCell ref="G13:H13"/>
    <mergeCell ref="G14:H14"/>
    <mergeCell ref="B24:C24"/>
    <mergeCell ref="B25:C25"/>
    <mergeCell ref="G24:H24"/>
    <mergeCell ref="G22:H22"/>
    <mergeCell ref="G23:H23"/>
    <mergeCell ref="E16:F16"/>
    <mergeCell ref="G16:H16"/>
    <mergeCell ref="B23:C23"/>
    <mergeCell ref="B20:C20"/>
    <mergeCell ref="B21:C21"/>
    <mergeCell ref="B22:C22"/>
    <mergeCell ref="L21:M21"/>
    <mergeCell ref="L20:M20"/>
    <mergeCell ref="G25:H25"/>
    <mergeCell ref="L22:M22"/>
    <mergeCell ref="I24:K24"/>
    <mergeCell ref="L23:M23"/>
    <mergeCell ref="L24:M24"/>
    <mergeCell ref="L25:M25"/>
    <mergeCell ref="I25:K25"/>
  </mergeCells>
  <dataValidations>
    <dataValidation type="list" allowBlank="1" showInputMessage="1" prompt="Select a value from the list of items" sqref="E15">
      <formula1>"75,85,90,95,100"</formula1>
    </dataValidation>
    <dataValidation type="list" allowBlank="1" showInputMessage="1" prompt="Select value from the list of items" sqref="C5:C9">
      <formula1>"L,R,Each"</formula1>
    </dataValidation>
    <dataValidation type="list" allowBlank="1" showInputMessage="1" prompt="Select number of days to each activity is to be done" sqref="J2">
      <formula1>"1,2,3,4,5,6,7"</formula1>
    </dataValidation>
    <dataValidation type="list" allowBlank="1" showInputMessage="1" showErrorMessage="1" prompt="Select for completion" sqref="E5:K9">
      <formula1>"X"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2">
      <c r="A2" s="1" t="s">
        <v>0</v>
      </c>
      <c r="B2" s="1" t="s">
        <v>1</v>
      </c>
      <c r="C2" s="1" t="s">
        <v>2</v>
      </c>
    </row>
    <row r="3">
      <c r="A3" s="1" t="s">
        <v>3</v>
      </c>
    </row>
    <row r="4">
      <c r="A4" s="1" t="s">
        <v>4</v>
      </c>
    </row>
    <row r="5">
      <c r="A5" s="1" t="s">
        <v>5</v>
      </c>
    </row>
    <row r="6">
      <c r="A6" s="1" t="s">
        <v>6</v>
      </c>
    </row>
    <row r="7">
      <c r="A7" s="1" t="s">
        <v>7</v>
      </c>
    </row>
    <row r="8">
      <c r="A8" s="1" t="s">
        <v>8</v>
      </c>
    </row>
    <row r="9">
      <c r="A9" s="1" t="s">
        <v>9</v>
      </c>
    </row>
    <row r="10">
      <c r="A10" s="1" t="s">
        <v>10</v>
      </c>
    </row>
    <row r="11">
      <c r="A11" s="1" t="s">
        <v>11</v>
      </c>
    </row>
    <row r="12">
      <c r="A12" s="1" t="s">
        <v>12</v>
      </c>
    </row>
    <row r="13">
      <c r="A13" s="1" t="s">
        <v>13</v>
      </c>
    </row>
    <row r="14">
      <c r="A14" s="1" t="s">
        <v>14</v>
      </c>
    </row>
    <row r="15">
      <c r="A15" s="1" t="s">
        <v>15</v>
      </c>
    </row>
    <row r="16">
      <c r="A16" s="1" t="s">
        <v>16</v>
      </c>
    </row>
    <row r="17">
      <c r="A17" s="1" t="s">
        <v>17</v>
      </c>
    </row>
    <row r="18">
      <c r="A18" s="1" t="s">
        <v>18</v>
      </c>
    </row>
    <row r="19">
      <c r="A19" s="1" t="s">
        <v>19</v>
      </c>
    </row>
    <row r="20">
      <c r="A20" s="1" t="s">
        <v>20</v>
      </c>
    </row>
  </sheetData>
  <drawing r:id="rId1"/>
</worksheet>
</file>